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ИД\17УСМ\ОРиМК\Общая\2. Маркетинг ЛПГП\ТЦП\Декабрьянварь\"/>
    </mc:Choice>
  </mc:AlternateContent>
  <bookViews>
    <workbookView xWindow="-120" yWindow="-120" windowWidth="29040" windowHeight="15840" tabRatio="765"/>
  </bookViews>
  <sheets>
    <sheet name="Позиции" sheetId="1" r:id="rId1"/>
    <sheet name="мониторинг цен" sheetId="7" state="hidden" r:id="rId2"/>
    <sheet name="текущ цены" sheetId="8" state="hidden" r:id="rId3"/>
    <sheet name="баланс" sheetId="9" state="hidden" r:id="rId4"/>
  </sheets>
  <definedNames>
    <definedName name="_xlnm._FilterDatabase" localSheetId="0" hidden="1">Позиции!$A$1:$G$9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" i="1" l="1"/>
  <c r="G3" i="1"/>
  <c r="G4" i="1"/>
  <c r="G5" i="1"/>
  <c r="G6" i="1"/>
  <c r="G7" i="1"/>
  <c r="G8" i="1"/>
  <c r="G9" i="1"/>
  <c r="G11" i="1"/>
  <c r="G10" i="1"/>
  <c r="P6" i="8" l="1"/>
  <c r="P7" i="8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5" i="8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I4" i="7"/>
  <c r="I3" i="7"/>
  <c r="I2" i="7"/>
</calcChain>
</file>

<file path=xl/sharedStrings.xml><?xml version="1.0" encoding="utf-8"?>
<sst xmlns="http://schemas.openxmlformats.org/spreadsheetml/2006/main" count="249" uniqueCount="118">
  <si>
    <t>Наименование</t>
  </si>
  <si>
    <t>CHEMIPRO</t>
  </si>
  <si>
    <t>AREOL</t>
  </si>
  <si>
    <t>GRASS</t>
  </si>
  <si>
    <t>LAVR</t>
  </si>
  <si>
    <t>AIRLINE</t>
  </si>
  <si>
    <t>ASTROHIM</t>
  </si>
  <si>
    <t>ABS01_ARL</t>
  </si>
  <si>
    <t>CA04015S_ARL</t>
  </si>
  <si>
    <t>ABR11_ARL</t>
  </si>
  <si>
    <t>DW5171_DOC</t>
  </si>
  <si>
    <t>HG5642_HIG</t>
  </si>
  <si>
    <t>149250_GRS</t>
  </si>
  <si>
    <t>LN1539_LVR</t>
  </si>
  <si>
    <t>CH022_CPR</t>
  </si>
  <si>
    <t>LN2106_LVR</t>
  </si>
  <si>
    <t>AS112_AHM</t>
  </si>
  <si>
    <t>CH040_CPR</t>
  </si>
  <si>
    <t>15426_MRX</t>
  </si>
  <si>
    <t>11332_MRX</t>
  </si>
  <si>
    <t>5W30AR013_AOL</t>
  </si>
  <si>
    <t>CH046_CPR</t>
  </si>
  <si>
    <t>DC70640R_EDC</t>
  </si>
  <si>
    <t>лопата для очистки снега c телеск. рук.\</t>
  </si>
  <si>
    <t>Компрессор X3 (40л/мин. 10 АТМ) (серия STANDARD)</t>
  </si>
  <si>
    <t>щетка от снега и льда с мяг.щет.+скреб.\</t>
  </si>
  <si>
    <t>Экологически чистый поглотитель запаха "Дыхание альп"</t>
  </si>
  <si>
    <t>473ml\очиститель стекол зимний</t>
  </si>
  <si>
    <t>Полироль-очиститель пластика 'Polyrole Matte' матовый блеск с ароматом винограда 250 мл.</t>
  </si>
  <si>
    <t>40ml\ смазка силиконовая тюбик\</t>
  </si>
  <si>
    <t>CH022_очиститель карбюратора аэрозольный! 400мл\</t>
  </si>
  <si>
    <t>310мл\ антигель суперантигель (на 40-60л)</t>
  </si>
  <si>
    <t>быстрый старт 210мл аэрозоль\</t>
  </si>
  <si>
    <t>жидк.для стеклоомыв.зимн.4L готов.-20°С\</t>
  </si>
  <si>
    <t>НАБОР КЛЮЧЕЙ КОМБИНИРОВАННЫХ, 6 - 22 ММ, 12 ШТ., CRV, ПОЛИРОВАННЫЙ ХРОМ// MATRIX</t>
  </si>
  <si>
    <t>Отвертка реверсивная с набором бит и насадок торцевых, CrV, 1/4, 16 шт Matrix</t>
  </si>
  <si>
    <t>Max Protect LL 5W30 4L масло мот.синт.\</t>
  </si>
  <si>
    <t>CH046_антифриз Chemipro G12+ готовый 5kg! красный, 4.4л\</t>
  </si>
  <si>
    <t>аккум.батарея 70Ah 640A 278х175х190 B13\</t>
  </si>
  <si>
    <t>DOCTORWAX</t>
  </si>
  <si>
    <t>HI-GEAR</t>
  </si>
  <si>
    <t>MATRIX</t>
  </si>
  <si>
    <t>EDCON</t>
  </si>
  <si>
    <t>zzap мин</t>
  </si>
  <si>
    <t>zzap AUTO3N</t>
  </si>
  <si>
    <t>zzap Авторусь и т.п.</t>
  </si>
  <si>
    <t>Автомаг</t>
  </si>
  <si>
    <t>Авторусь</t>
  </si>
  <si>
    <t>Би-би</t>
  </si>
  <si>
    <t>Таблица</t>
  </si>
  <si>
    <t>СбытОрг/Клиент/Завод/Материал</t>
  </si>
  <si>
    <t>Сбыт</t>
  </si>
  <si>
    <t>Клиент</t>
  </si>
  <si>
    <t>З-д</t>
  </si>
  <si>
    <t>Материал</t>
  </si>
  <si>
    <t>Сумма</t>
  </si>
  <si>
    <t>Ед.</t>
  </si>
  <si>
    <t>за</t>
  </si>
  <si>
    <t>ЕИ</t>
  </si>
  <si>
    <t>У</t>
  </si>
  <si>
    <t>Действ. с</t>
  </si>
  <si>
    <t>Действ. по</t>
  </si>
  <si>
    <t>X</t>
  </si>
  <si>
    <t>RUB</t>
  </si>
  <si>
    <t>ШТ</t>
  </si>
  <si>
    <t>Наименование материала, RU</t>
  </si>
  <si>
    <t>Бренд</t>
  </si>
  <si>
    <t>Балансовая цена</t>
  </si>
  <si>
    <t>Балансовая цена общая</t>
  </si>
  <si>
    <t>Валюта БалЦены</t>
  </si>
  <si>
    <t>Средняя балансовая стоимость по СБЕ</t>
  </si>
  <si>
    <t>Базовая цена без НДС</t>
  </si>
  <si>
    <t>Базовая цена с НДС</t>
  </si>
  <si>
    <t>Валюта базового прайс-листа</t>
  </si>
  <si>
    <t>Цена по категории К5</t>
  </si>
  <si>
    <t>Цена по категории КR</t>
  </si>
  <si>
    <t>Действует с</t>
  </si>
  <si>
    <t>Действует по</t>
  </si>
  <si>
    <t>Остаток, доступный для заказа</t>
  </si>
  <si>
    <t>LN2106_антигель! суперантигель, с диспергатором, на 40-60л, 1:150, с насадкой, 310мл\</t>
  </si>
  <si>
    <t>Doctor Wax DW5171 0.227kg_поглотитель запаха экологически чистый 'Дыхание альп'!\</t>
  </si>
  <si>
    <t>HG5642_очиститель стекол зимний! 473мл\</t>
  </si>
  <si>
    <t>LN 1539_смазка силиконовая! 40мл, тюбик\</t>
  </si>
  <si>
    <t>CA-040-15S_компрессор X3 !40л/мин., 10атм., серия STANDARD\</t>
  </si>
  <si>
    <t>DC70640R_аккумуляторная батарея! 70Ah 640A + справа 278х175х190 B13\</t>
  </si>
  <si>
    <t>AB-S-01_лопата для очистки снега! 800-1100мм ковш 240 мм c телескопической рукояткой\</t>
  </si>
  <si>
    <t>149250_полироль! для пластика, матовый 'polyrole matte' (флакон 250 мл)\</t>
  </si>
  <si>
    <t>AB-R-11_щетка от снега и льда! с мягкой щетиной 52 см + съемный скребок\</t>
  </si>
  <si>
    <t>15426_набор ключей! 12пр. комбинированных, CrV (6-22мм), полированный хром\</t>
  </si>
  <si>
    <t>AREOL Max Protect LL 5W-30 (4L)_масло моторное! синт.\ ACEA A3/B4, API SN/CF, MB 229.3/226.5</t>
  </si>
  <si>
    <t>АС-112_быстрый старт! 210мл аэрозоль\</t>
  </si>
  <si>
    <t>11332_отвертка реверсивная! CrV с набором бит и торцевых насадок (16шт) 1/4''\</t>
  </si>
  <si>
    <t>CH040_жидкость для стеклоомывателя зимняя! 4L готовая -20°С, изопропиловая\</t>
  </si>
  <si>
    <t>Скидка,%</t>
  </si>
  <si>
    <t>Артикул</t>
  </si>
  <si>
    <t>AVS</t>
  </si>
  <si>
    <t>ZIPOWER</t>
  </si>
  <si>
    <t>PM2215_ZPR</t>
  </si>
  <si>
    <t>Щётка для снега с щетиной из термопластичной резины 86 см</t>
  </si>
  <si>
    <t>PM2216_ZPR</t>
  </si>
  <si>
    <t>Щётка для снега с силиконовой щетиной, поворотная головка, телескоп 94-128 см</t>
  </si>
  <si>
    <t>LN2107_LVR</t>
  </si>
  <si>
    <t>1л\ антигель суперантигель (на 500-2000л)</t>
  </si>
  <si>
    <t>LN2130_LVR</t>
  </si>
  <si>
    <t>450мл\ размораживатель дизел. топлива</t>
  </si>
  <si>
    <t>CH041_CPR</t>
  </si>
  <si>
    <t>жидк.для стеклоомыв.зимн.4L готов.-25°С\</t>
  </si>
  <si>
    <t>HG5648_HIG</t>
  </si>
  <si>
    <t>жидкость д/стеклоомывателя а/б\-80С (1л)</t>
  </si>
  <si>
    <t>43726_AV1</t>
  </si>
  <si>
    <t>Провода прикуривания AVS Expert BC-500 (3 метра) 500А</t>
  </si>
  <si>
    <t>№</t>
  </si>
  <si>
    <t>Текущая цена</t>
  </si>
  <si>
    <t>Акционная цена</t>
  </si>
  <si>
    <t>CH085_CPR</t>
  </si>
  <si>
    <t>CH085 антифриз Chemipro G12 готовый 5kg! красный, 4.2л\</t>
  </si>
  <si>
    <t>CH098_CPR</t>
  </si>
  <si>
    <t>CH098 антифриз Chemipro G11 готовый 5kg! зеленый, 4.2л\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</si>
</sst>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</fonts>
  <fills count="6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</borders>
  <cellStyleXfs count="127">
    <xf numFmtId="0" fontId="0" fillId="0" borderId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8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8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8" fillId="28" borderId="0" applyNumberFormat="0" applyBorder="0" applyAlignment="0" applyProtection="0"/>
    <xf numFmtId="0" fontId="7" fillId="23" borderId="0" applyNumberFormat="0" applyBorder="0" applyAlignment="0" applyProtection="0"/>
    <xf numFmtId="0" fontId="7" fillId="29" borderId="0" applyNumberFormat="0" applyBorder="0" applyAlignment="0" applyProtection="0"/>
    <xf numFmtId="0" fontId="8" fillId="24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8" fillId="22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8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4" fontId="10" fillId="38" borderId="2" applyNumberFormat="0" applyProtection="0">
      <alignment vertical="center"/>
    </xf>
    <xf numFmtId="4" fontId="11" fillId="39" borderId="2" applyNumberFormat="0" applyProtection="0">
      <alignment vertical="center"/>
    </xf>
    <xf numFmtId="4" fontId="10" fillId="39" borderId="2" applyNumberFormat="0" applyProtection="0">
      <alignment horizontal="left" vertical="center" indent="1"/>
    </xf>
    <xf numFmtId="0" fontId="12" fillId="38" borderId="3" applyNumberFormat="0" applyProtection="0">
      <alignment horizontal="left" vertical="top" indent="1"/>
    </xf>
    <xf numFmtId="4" fontId="10" fillId="40" borderId="2" applyNumberFormat="0" applyProtection="0">
      <alignment horizontal="left" vertical="center" indent="1"/>
    </xf>
    <xf numFmtId="4" fontId="10" fillId="41" borderId="2" applyNumberFormat="0" applyProtection="0">
      <alignment horizontal="right" vertical="center"/>
    </xf>
    <xf numFmtId="4" fontId="10" fillId="42" borderId="2" applyNumberFormat="0" applyProtection="0">
      <alignment horizontal="right" vertical="center"/>
    </xf>
    <xf numFmtId="4" fontId="10" fillId="43" borderId="4" applyNumberFormat="0" applyProtection="0">
      <alignment horizontal="right" vertical="center"/>
    </xf>
    <xf numFmtId="4" fontId="10" fillId="44" borderId="2" applyNumberFormat="0" applyProtection="0">
      <alignment horizontal="right" vertical="center"/>
    </xf>
    <xf numFmtId="4" fontId="10" fillId="45" borderId="2" applyNumberFormat="0" applyProtection="0">
      <alignment horizontal="right" vertical="center"/>
    </xf>
    <xf numFmtId="4" fontId="10" fillId="46" borderId="2" applyNumberFormat="0" applyProtection="0">
      <alignment horizontal="right" vertical="center"/>
    </xf>
    <xf numFmtId="4" fontId="10" fillId="47" borderId="2" applyNumberFormat="0" applyProtection="0">
      <alignment horizontal="right" vertical="center"/>
    </xf>
    <xf numFmtId="4" fontId="10" fillId="48" borderId="2" applyNumberFormat="0" applyProtection="0">
      <alignment horizontal="right" vertical="center"/>
    </xf>
    <xf numFmtId="4" fontId="10" fillId="49" borderId="2" applyNumberFormat="0" applyProtection="0">
      <alignment horizontal="right" vertical="center"/>
    </xf>
    <xf numFmtId="4" fontId="10" fillId="50" borderId="4" applyNumberFormat="0" applyProtection="0">
      <alignment horizontal="left" vertical="center" indent="1"/>
    </xf>
    <xf numFmtId="4" fontId="13" fillId="51" borderId="4" applyNumberFormat="0" applyProtection="0">
      <alignment horizontal="left" vertical="center" indent="1"/>
    </xf>
    <xf numFmtId="4" fontId="13" fillId="51" borderId="4" applyNumberFormat="0" applyProtection="0">
      <alignment horizontal="left" vertical="center" indent="1"/>
    </xf>
    <xf numFmtId="4" fontId="10" fillId="52" borderId="2" applyNumberFormat="0" applyProtection="0">
      <alignment horizontal="right" vertical="center"/>
    </xf>
    <xf numFmtId="4" fontId="10" fillId="53" borderId="4" applyNumberFormat="0" applyProtection="0">
      <alignment horizontal="left" vertical="center" indent="1"/>
    </xf>
    <xf numFmtId="4" fontId="10" fillId="52" borderId="4" applyNumberFormat="0" applyProtection="0">
      <alignment horizontal="left" vertical="center" indent="1"/>
    </xf>
    <xf numFmtId="0" fontId="10" fillId="54" borderId="2" applyNumberFormat="0" applyProtection="0">
      <alignment horizontal="left" vertical="center" indent="1"/>
    </xf>
    <xf numFmtId="0" fontId="14" fillId="51" borderId="3" applyNumberFormat="0" applyProtection="0">
      <alignment horizontal="left" vertical="top" indent="1"/>
    </xf>
    <xf numFmtId="0" fontId="10" fillId="55" borderId="2" applyNumberFormat="0" applyProtection="0">
      <alignment horizontal="left" vertical="center" indent="1"/>
    </xf>
    <xf numFmtId="0" fontId="14" fillId="52" borderId="3" applyNumberFormat="0" applyProtection="0">
      <alignment horizontal="left" vertical="top" indent="1"/>
    </xf>
    <xf numFmtId="0" fontId="10" fillId="56" borderId="2" applyNumberFormat="0" applyProtection="0">
      <alignment horizontal="left" vertical="center" indent="1"/>
    </xf>
    <xf numFmtId="0" fontId="14" fillId="56" borderId="3" applyNumberFormat="0" applyProtection="0">
      <alignment horizontal="left" vertical="top" indent="1"/>
    </xf>
    <xf numFmtId="0" fontId="10" fillId="53" borderId="2" applyNumberFormat="0" applyProtection="0">
      <alignment horizontal="left" vertical="center" indent="1"/>
    </xf>
    <xf numFmtId="0" fontId="14" fillId="53" borderId="3" applyNumberFormat="0" applyProtection="0">
      <alignment horizontal="left" vertical="top" indent="1"/>
    </xf>
    <xf numFmtId="0" fontId="14" fillId="57" borderId="5" applyNumberFormat="0">
      <protection locked="0"/>
    </xf>
    <xf numFmtId="0" fontId="15" fillId="51" borderId="6" applyBorder="0"/>
    <xf numFmtId="4" fontId="16" fillId="58" borderId="3" applyNumberFormat="0" applyProtection="0">
      <alignment vertical="center"/>
    </xf>
    <xf numFmtId="4" fontId="11" fillId="59" borderId="1" applyNumberFormat="0" applyProtection="0">
      <alignment vertical="center"/>
    </xf>
    <xf numFmtId="4" fontId="16" fillId="54" borderId="3" applyNumberFormat="0" applyProtection="0">
      <alignment horizontal="left" vertical="center" indent="1"/>
    </xf>
    <xf numFmtId="0" fontId="16" fillId="58" borderId="3" applyNumberFormat="0" applyProtection="0">
      <alignment horizontal="left" vertical="top" indent="1"/>
    </xf>
    <xf numFmtId="4" fontId="10" fillId="0" borderId="2" applyNumberFormat="0" applyProtection="0">
      <alignment horizontal="right" vertical="center"/>
    </xf>
    <xf numFmtId="4" fontId="11" fillId="60" borderId="2" applyNumberFormat="0" applyProtection="0">
      <alignment horizontal="right" vertical="center"/>
    </xf>
    <xf numFmtId="4" fontId="10" fillId="40" borderId="2" applyNumberFormat="0" applyProtection="0">
      <alignment horizontal="left" vertical="center" indent="1"/>
    </xf>
    <xf numFmtId="0" fontId="16" fillId="52" borderId="3" applyNumberFormat="0" applyProtection="0">
      <alignment horizontal="left" vertical="top" indent="1"/>
    </xf>
    <xf numFmtId="4" fontId="17" fillId="61" borderId="4" applyNumberFormat="0" applyProtection="0">
      <alignment horizontal="left" vertical="center" indent="1"/>
    </xf>
    <xf numFmtId="0" fontId="10" fillId="62" borderId="1"/>
    <xf numFmtId="4" fontId="18" fillId="57" borderId="2" applyNumberFormat="0" applyProtection="0">
      <alignment horizontal="right" vertical="center"/>
    </xf>
    <xf numFmtId="0" fontId="19" fillId="0" borderId="0" applyNumberFormat="0" applyFill="0" applyBorder="0" applyAlignment="0" applyProtection="0"/>
    <xf numFmtId="0" fontId="4" fillId="0" borderId="0"/>
    <xf numFmtId="0" fontId="6" fillId="0" borderId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9" fontId="6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</cellStyleXfs>
  <cellXfs count="15">
    <xf numFmtId="0" fontId="0" fillId="0" borderId="0" xfId="0"/>
    <xf numFmtId="0" fontId="6" fillId="0" borderId="1" xfId="82" applyFont="1" applyBorder="1" applyAlignment="1">
      <alignment vertical="top"/>
    </xf>
    <xf numFmtId="14" fontId="0" fillId="0" borderId="0" xfId="0" applyNumberFormat="1"/>
    <xf numFmtId="4" fontId="0" fillId="0" borderId="0" xfId="0" applyNumberFormat="1"/>
    <xf numFmtId="0" fontId="6" fillId="0" borderId="1" xfId="0" applyFont="1" applyBorder="1"/>
    <xf numFmtId="0" fontId="0" fillId="0" borderId="1" xfId="0" applyBorder="1"/>
    <xf numFmtId="4" fontId="0" fillId="0" borderId="1" xfId="0" applyNumberFormat="1" applyBorder="1"/>
    <xf numFmtId="164" fontId="6" fillId="0" borderId="1" xfId="0" applyNumberFormat="1" applyFont="1" applyBorder="1"/>
    <xf numFmtId="2" fontId="20" fillId="0" borderId="1" xfId="0" applyNumberFormat="1" applyFont="1" applyBorder="1"/>
    <xf numFmtId="0" fontId="0" fillId="0" borderId="0" xfId="0" applyAlignment="1">
      <alignment horizontal="center"/>
    </xf>
    <xf numFmtId="0" fontId="21" fillId="0" borderId="1" xfId="0" applyFont="1" applyFill="1" applyBorder="1" applyAlignment="1">
      <alignment horizontal="center" vertical="center" wrapText="1"/>
    </xf>
    <xf numFmtId="0" fontId="6" fillId="0" borderId="1" xfId="82" applyFont="1" applyBorder="1" applyAlignment="1">
      <alignment horizontal="center" shrinkToFit="1"/>
    </xf>
    <xf numFmtId="0" fontId="6" fillId="0" borderId="1" xfId="0" applyFont="1" applyFill="1" applyBorder="1"/>
    <xf numFmtId="0" fontId="0" fillId="0" borderId="1" xfId="0" applyFill="1" applyBorder="1"/>
    <xf numFmtId="0" fontId="0" fillId="0" borderId="0" xfId="0" applyFill="1"/>
  </cellXfs>
  <cellStyles count="127">
    <cellStyle name="20% - Акцент1" xfId="84"/>
    <cellStyle name="20% — акцент1" xfId="1"/>
    <cellStyle name="20% - Акцент1_Лист2" xfId="103"/>
    <cellStyle name="20% — акцент1_Лист7" xfId="115"/>
    <cellStyle name="20% - Акцент2" xfId="85"/>
    <cellStyle name="20% — акцент2" xfId="2"/>
    <cellStyle name="20% - Акцент2_Лист2" xfId="104"/>
    <cellStyle name="20% — акцент2_Лист7" xfId="116"/>
    <cellStyle name="20% - Акцент3" xfId="86"/>
    <cellStyle name="20% — акцент3" xfId="3"/>
    <cellStyle name="20% - Акцент3_Лист2" xfId="105"/>
    <cellStyle name="20% — акцент3_Лист7" xfId="117"/>
    <cellStyle name="20% - Акцент4" xfId="87"/>
    <cellStyle name="20% — акцент4" xfId="4"/>
    <cellStyle name="20% - Акцент4_Лист2" xfId="106"/>
    <cellStyle name="20% — акцент4_Лист7" xfId="118"/>
    <cellStyle name="20% - Акцент5" xfId="88"/>
    <cellStyle name="20% — акцент5" xfId="5"/>
    <cellStyle name="20% - Акцент5_Лист2" xfId="107"/>
    <cellStyle name="20% — акцент5_Лист7" xfId="119"/>
    <cellStyle name="20% - Акцент6" xfId="89"/>
    <cellStyle name="20% — акцент6" xfId="6"/>
    <cellStyle name="20% - Акцент6_Лист2" xfId="108"/>
    <cellStyle name="20% — акцент6_Лист7" xfId="120"/>
    <cellStyle name="40% - Акцент1" xfId="90"/>
    <cellStyle name="40% — акцент1" xfId="7"/>
    <cellStyle name="40% - Акцент1_Лист2" xfId="109"/>
    <cellStyle name="40% — акцент1_Лист7" xfId="121"/>
    <cellStyle name="40% - Акцент2" xfId="91"/>
    <cellStyle name="40% — акцент2" xfId="8"/>
    <cellStyle name="40% - Акцент2_Лист2" xfId="110"/>
    <cellStyle name="40% — акцент2_Лист7" xfId="122"/>
    <cellStyle name="40% - Акцент3" xfId="92"/>
    <cellStyle name="40% — акцент3" xfId="9"/>
    <cellStyle name="40% - Акцент3_Лист2" xfId="111"/>
    <cellStyle name="40% — акцент3_Лист7" xfId="123"/>
    <cellStyle name="40% - Акцент4" xfId="93"/>
    <cellStyle name="40% — акцент4" xfId="10"/>
    <cellStyle name="40% - Акцент4_Лист2" xfId="112"/>
    <cellStyle name="40% — акцент4_Лист7" xfId="124"/>
    <cellStyle name="40% - Акцент5" xfId="94"/>
    <cellStyle name="40% — акцент5" xfId="11"/>
    <cellStyle name="40% - Акцент5_Лист2" xfId="113"/>
    <cellStyle name="40% — акцент5_Лист7" xfId="125"/>
    <cellStyle name="40% - Акцент6" xfId="95"/>
    <cellStyle name="40% — акцент6" xfId="12"/>
    <cellStyle name="40% - Акцент6_Лист2" xfId="114"/>
    <cellStyle name="40% — акцент6_Лист7" xfId="126"/>
    <cellStyle name="60% - Акцент1" xfId="96"/>
    <cellStyle name="60% — акцент1" xfId="13"/>
    <cellStyle name="60% - Акцент2" xfId="97"/>
    <cellStyle name="60% — акцент2" xfId="14"/>
    <cellStyle name="60% - Акцент3" xfId="98"/>
    <cellStyle name="60% — акцент3" xfId="15"/>
    <cellStyle name="60% - Акцент4" xfId="99"/>
    <cellStyle name="60% — акцент4" xfId="16"/>
    <cellStyle name="60% - Акцент5" xfId="100"/>
    <cellStyle name="60% — акцент5" xfId="17"/>
    <cellStyle name="60% - Акцент6" xfId="101"/>
    <cellStyle name="60% — акцент6" xfId="18"/>
    <cellStyle name="Accent1 - 20%" xfId="19"/>
    <cellStyle name="Accent1 - 40%" xfId="20"/>
    <cellStyle name="Accent1 - 60%" xfId="21"/>
    <cellStyle name="Accent2 - 20%" xfId="22"/>
    <cellStyle name="Accent2 - 40%" xfId="23"/>
    <cellStyle name="Accent2 - 60%" xfId="24"/>
    <cellStyle name="Accent3 - 20%" xfId="25"/>
    <cellStyle name="Accent3 - 40%" xfId="26"/>
    <cellStyle name="Accent3 - 60%" xfId="27"/>
    <cellStyle name="Accent4 - 20%" xfId="28"/>
    <cellStyle name="Accent4 - 40%" xfId="29"/>
    <cellStyle name="Accent4 - 60%" xfId="30"/>
    <cellStyle name="Accent5 - 20%" xfId="31"/>
    <cellStyle name="Accent5 - 40%" xfId="32"/>
    <cellStyle name="Accent5 - 60%" xfId="33"/>
    <cellStyle name="Accent6 - 20%" xfId="34"/>
    <cellStyle name="Accent6 - 40%" xfId="35"/>
    <cellStyle name="Accent6 - 60%" xfId="36"/>
    <cellStyle name="Emphasis 1" xfId="37"/>
    <cellStyle name="Emphasis 2" xfId="38"/>
    <cellStyle name="Emphasis 3" xfId="39"/>
    <cellStyle name="SAPBEXaggData" xfId="40"/>
    <cellStyle name="SAPBEXaggDataEmph" xfId="41"/>
    <cellStyle name="SAPBEXaggItem" xfId="42"/>
    <cellStyle name="SAPBEXaggItemX" xfId="43"/>
    <cellStyle name="SAPBEXchaText" xfId="44"/>
    <cellStyle name="SAPBEXexcBad7" xfId="45"/>
    <cellStyle name="SAPBEXexcBad8" xfId="46"/>
    <cellStyle name="SAPBEXexcBad9" xfId="47"/>
    <cellStyle name="SAPBEXexcCritical4" xfId="48"/>
    <cellStyle name="SAPBEXexcCritical5" xfId="49"/>
    <cellStyle name="SAPBEXexcCritical6" xfId="50"/>
    <cellStyle name="SAPBEXexcGood1" xfId="51"/>
    <cellStyle name="SAPBEXexcGood2" xfId="52"/>
    <cellStyle name="SAPBEXexcGood3" xfId="53"/>
    <cellStyle name="SAPBEXfilterDrill" xfId="54"/>
    <cellStyle name="SAPBEXfilterItem" xfId="55"/>
    <cellStyle name="SAPBEXfilterText" xfId="56"/>
    <cellStyle name="SAPBEXformats" xfId="57"/>
    <cellStyle name="SAPBEXheaderItem" xfId="58"/>
    <cellStyle name="SAPBEXheaderText" xfId="59"/>
    <cellStyle name="SAPBEXHLevel0" xfId="60"/>
    <cellStyle name="SAPBEXHLevel0X" xfId="61"/>
    <cellStyle name="SAPBEXHLevel1" xfId="62"/>
    <cellStyle name="SAPBEXHLevel1X" xfId="63"/>
    <cellStyle name="SAPBEXHLevel2" xfId="64"/>
    <cellStyle name="SAPBEXHLevel2X" xfId="65"/>
    <cellStyle name="SAPBEXHLevel3" xfId="66"/>
    <cellStyle name="SAPBEXHLevel3X" xfId="67"/>
    <cellStyle name="SAPBEXinputData" xfId="68"/>
    <cellStyle name="SAPBEXItemHeader" xfId="69"/>
    <cellStyle name="SAPBEXresData" xfId="70"/>
    <cellStyle name="SAPBEXresDataEmph" xfId="71"/>
    <cellStyle name="SAPBEXresItem" xfId="72"/>
    <cellStyle name="SAPBEXresItemX" xfId="73"/>
    <cellStyle name="SAPBEXstdData" xfId="74"/>
    <cellStyle name="SAPBEXstdDataEmph" xfId="75"/>
    <cellStyle name="SAPBEXstdItem" xfId="76"/>
    <cellStyle name="SAPBEXstdItemX" xfId="77"/>
    <cellStyle name="SAPBEXtitle" xfId="78"/>
    <cellStyle name="SAPBEXunassignedItem" xfId="79"/>
    <cellStyle name="SAPBEXundefined" xfId="80"/>
    <cellStyle name="Sheet Title" xfId="81"/>
    <cellStyle name="Обычный" xfId="0" builtinId="0"/>
    <cellStyle name="Обычный 2" xfId="82"/>
    <cellStyle name="Обычный 3" xfId="83"/>
    <cellStyle name="Процентный 2" xfId="102"/>
  </cellStyles>
  <dxfs count="10"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colors>
    <mruColors>
      <color rgb="FFCC00FF"/>
      <color rgb="FFECF2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13"/>
  <sheetViews>
    <sheetView tabSelected="1" zoomScaleNormal="100" workbookViewId="0">
      <pane xSplit="3" ySplit="1" topLeftCell="D2" activePane="bottomRight" state="frozen"/>
      <selection pane="topRight" activeCell="D1" sqref="D1"/>
      <selection pane="bottomLeft" activeCell="A3" sqref="A3"/>
      <selection pane="bottomRight" activeCell="C23" sqref="C23"/>
    </sheetView>
  </sheetViews>
  <sheetFormatPr defaultColWidth="8.85546875" defaultRowHeight="12.75" x14ac:dyDescent="0.2"/>
  <cols>
    <col min="1" max="1" width="7.28515625" style="9" bestFit="1" customWidth="1"/>
    <col min="2" max="2" width="17.28515625" customWidth="1"/>
    <col min="3" max="3" width="62.140625" customWidth="1"/>
    <col min="4" max="4" width="14.28515625" customWidth="1"/>
    <col min="5" max="5" width="12.5703125" customWidth="1"/>
    <col min="6" max="6" width="13" customWidth="1"/>
    <col min="7" max="7" width="10.7109375" customWidth="1"/>
  </cols>
  <sheetData>
    <row r="1" spans="1:7" ht="27" customHeight="1" x14ac:dyDescent="0.2">
      <c r="A1" s="10" t="s">
        <v>111</v>
      </c>
      <c r="B1" s="10" t="s">
        <v>94</v>
      </c>
      <c r="C1" s="10" t="s">
        <v>0</v>
      </c>
      <c r="D1" s="10" t="s">
        <v>66</v>
      </c>
      <c r="E1" s="10" t="s">
        <v>112</v>
      </c>
      <c r="F1" s="10" t="s">
        <v>113</v>
      </c>
      <c r="G1" s="10" t="s">
        <v>93</v>
      </c>
    </row>
    <row r="2" spans="1:7" x14ac:dyDescent="0.2">
      <c r="A2" s="11">
        <v>1</v>
      </c>
      <c r="B2" s="1" t="s">
        <v>97</v>
      </c>
      <c r="C2" s="1" t="s">
        <v>98</v>
      </c>
      <c r="D2" s="1" t="s">
        <v>96</v>
      </c>
      <c r="E2" s="6">
        <v>1145</v>
      </c>
      <c r="F2" s="8">
        <v>993</v>
      </c>
      <c r="G2" s="7">
        <f t="shared" ref="G2:G11" si="0">(F2-E2)/E2</f>
        <v>-0.13275109170305677</v>
      </c>
    </row>
    <row r="3" spans="1:7" x14ac:dyDescent="0.2">
      <c r="A3" s="11">
        <v>2</v>
      </c>
      <c r="B3" s="1" t="s">
        <v>99</v>
      </c>
      <c r="C3" s="1" t="s">
        <v>100</v>
      </c>
      <c r="D3" s="1" t="s">
        <v>96</v>
      </c>
      <c r="E3" s="6">
        <v>2307</v>
      </c>
      <c r="F3" s="8">
        <v>2003</v>
      </c>
      <c r="G3" s="7">
        <f t="shared" si="0"/>
        <v>-0.13177286519289119</v>
      </c>
    </row>
    <row r="4" spans="1:7" x14ac:dyDescent="0.2">
      <c r="A4" s="11">
        <v>3</v>
      </c>
      <c r="B4" s="1" t="s">
        <v>7</v>
      </c>
      <c r="C4" s="1" t="s">
        <v>23</v>
      </c>
      <c r="D4" s="1" t="s">
        <v>5</v>
      </c>
      <c r="E4" s="6">
        <v>891</v>
      </c>
      <c r="F4" s="8">
        <v>720</v>
      </c>
      <c r="G4" s="7">
        <f t="shared" si="0"/>
        <v>-0.19191919191919191</v>
      </c>
    </row>
    <row r="5" spans="1:7" ht="12.75" customHeight="1" x14ac:dyDescent="0.2">
      <c r="A5" s="11">
        <v>4</v>
      </c>
      <c r="B5" s="1" t="s">
        <v>101</v>
      </c>
      <c r="C5" s="1" t="s">
        <v>102</v>
      </c>
      <c r="D5" s="1" t="s">
        <v>4</v>
      </c>
      <c r="E5" s="6">
        <v>1214</v>
      </c>
      <c r="F5" s="8">
        <v>982</v>
      </c>
      <c r="G5" s="7">
        <f t="shared" si="0"/>
        <v>-0.19110378912685339</v>
      </c>
    </row>
    <row r="6" spans="1:7" x14ac:dyDescent="0.2">
      <c r="A6" s="11">
        <v>5</v>
      </c>
      <c r="B6" s="4" t="s">
        <v>103</v>
      </c>
      <c r="C6" s="5" t="s">
        <v>104</v>
      </c>
      <c r="D6" s="5" t="s">
        <v>4</v>
      </c>
      <c r="E6" s="6">
        <v>775</v>
      </c>
      <c r="F6" s="8">
        <v>627</v>
      </c>
      <c r="G6" s="7">
        <f t="shared" si="0"/>
        <v>-0.19096774193548388</v>
      </c>
    </row>
    <row r="7" spans="1:7" ht="12" customHeight="1" x14ac:dyDescent="0.2">
      <c r="A7" s="11">
        <v>6</v>
      </c>
      <c r="B7" s="4" t="s">
        <v>105</v>
      </c>
      <c r="C7" s="5" t="s">
        <v>106</v>
      </c>
      <c r="D7" s="5" t="s">
        <v>1</v>
      </c>
      <c r="E7" s="6">
        <v>511</v>
      </c>
      <c r="F7" s="8">
        <v>399</v>
      </c>
      <c r="G7" s="7">
        <f t="shared" si="0"/>
        <v>-0.21917808219178081</v>
      </c>
    </row>
    <row r="8" spans="1:7" x14ac:dyDescent="0.2">
      <c r="A8" s="11">
        <v>7</v>
      </c>
      <c r="B8" s="4" t="s">
        <v>107</v>
      </c>
      <c r="C8" s="5" t="s">
        <v>108</v>
      </c>
      <c r="D8" s="5" t="s">
        <v>40</v>
      </c>
      <c r="E8" s="6">
        <v>294</v>
      </c>
      <c r="F8" s="8">
        <v>222</v>
      </c>
      <c r="G8" s="7">
        <f t="shared" si="0"/>
        <v>-0.24489795918367346</v>
      </c>
    </row>
    <row r="9" spans="1:7" x14ac:dyDescent="0.2">
      <c r="A9" s="11">
        <v>8</v>
      </c>
      <c r="B9" s="4" t="s">
        <v>109</v>
      </c>
      <c r="C9" s="5" t="s">
        <v>110</v>
      </c>
      <c r="D9" s="5" t="s">
        <v>95</v>
      </c>
      <c r="E9" s="6">
        <v>1163</v>
      </c>
      <c r="F9" s="8">
        <v>961</v>
      </c>
      <c r="G9" s="7">
        <f t="shared" si="0"/>
        <v>-0.17368873602751506</v>
      </c>
    </row>
    <row r="10" spans="1:7" x14ac:dyDescent="0.2">
      <c r="A10" s="11">
        <v>9</v>
      </c>
      <c r="B10" s="12" t="s">
        <v>114</v>
      </c>
      <c r="C10" s="13" t="s">
        <v>115</v>
      </c>
      <c r="D10" s="13" t="s">
        <v>1</v>
      </c>
      <c r="E10" s="6">
        <v>767.72</v>
      </c>
      <c r="F10" s="8">
        <v>599</v>
      </c>
      <c r="G10" s="7">
        <f t="shared" si="0"/>
        <v>-0.21976762361277552</v>
      </c>
    </row>
    <row r="11" spans="1:7" x14ac:dyDescent="0.2">
      <c r="A11" s="11">
        <v>10</v>
      </c>
      <c r="B11" s="12" t="s">
        <v>116</v>
      </c>
      <c r="C11" s="12" t="s">
        <v>117</v>
      </c>
      <c r="D11" s="12" t="s">
        <v>1</v>
      </c>
      <c r="E11" s="6">
        <v>718.04</v>
      </c>
      <c r="F11" s="8">
        <v>559</v>
      </c>
      <c r="G11" s="7">
        <f t="shared" si="0"/>
        <v>-0.22149183889476906</v>
      </c>
    </row>
    <row r="12" spans="1:7" x14ac:dyDescent="0.2">
      <c r="B12" s="14"/>
      <c r="C12" s="14"/>
      <c r="D12" s="14"/>
      <c r="E12" s="3"/>
    </row>
    <row r="13" spans="1:7" x14ac:dyDescent="0.2">
      <c r="B13" s="14"/>
      <c r="C13" s="14"/>
      <c r="D13" s="14"/>
    </row>
  </sheetData>
  <autoFilter ref="A1:G9"/>
  <sortState ref="A16:S26">
    <sortCondition ref="A16:A26"/>
  </sortState>
  <conditionalFormatting sqref="F2:F9">
    <cfRule type="expression" dxfId="9" priority="225">
      <formula>IF(F2=#REF!,1,0)</formula>
    </cfRule>
  </conditionalFormatting>
  <conditionalFormatting sqref="G2:G11">
    <cfRule type="cellIs" dxfId="2" priority="7" operator="lessThan">
      <formula>0</formula>
    </cfRule>
    <cfRule type="cellIs" dxfId="1" priority="8" operator="greaterThan">
      <formula>0</formula>
    </cfRule>
  </conditionalFormatting>
  <conditionalFormatting sqref="F10:F11">
    <cfRule type="expression" dxfId="0" priority="6">
      <formula>IF(F10=#REF!,1,0)</formula>
    </cfRule>
  </conditionalFormatting>
  <pageMargins left="0" right="0" top="0.74803149606299213" bottom="0.74803149606299213" header="0.31496062992125984" footer="0.31496062992125984"/>
  <pageSetup paperSize="9" scale="73" orientation="landscape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sqref="A1:I1048576"/>
    </sheetView>
  </sheetViews>
  <sheetFormatPr defaultRowHeight="12.75" x14ac:dyDescent="0.2"/>
  <cols>
    <col min="1" max="1" width="91.28515625" bestFit="1" customWidth="1"/>
    <col min="2" max="2" width="16" bestFit="1" customWidth="1"/>
    <col min="3" max="3" width="9.85546875" bestFit="1" customWidth="1"/>
    <col min="4" max="4" width="13.7109375" bestFit="1" customWidth="1"/>
    <col min="5" max="5" width="19.85546875" bestFit="1" customWidth="1"/>
  </cols>
  <sheetData>
    <row r="1" spans="1:9" x14ac:dyDescent="0.2">
      <c r="C1" t="s">
        <v>43</v>
      </c>
      <c r="D1" t="s">
        <v>44</v>
      </c>
      <c r="E1" t="s">
        <v>45</v>
      </c>
      <c r="F1" t="s">
        <v>46</v>
      </c>
      <c r="G1" t="s">
        <v>47</v>
      </c>
      <c r="H1" t="s">
        <v>48</v>
      </c>
    </row>
    <row r="2" spans="1:9" x14ac:dyDescent="0.2">
      <c r="A2" t="s">
        <v>23</v>
      </c>
      <c r="B2" t="s">
        <v>7</v>
      </c>
      <c r="C2">
        <v>555</v>
      </c>
      <c r="F2">
        <v>624</v>
      </c>
      <c r="I2">
        <f>MIN(F2:H2)</f>
        <v>624</v>
      </c>
    </row>
    <row r="3" spans="1:9" x14ac:dyDescent="0.2">
      <c r="A3" t="s">
        <v>24</v>
      </c>
      <c r="B3" t="s">
        <v>8</v>
      </c>
      <c r="C3">
        <v>1782</v>
      </c>
      <c r="F3">
        <v>1890</v>
      </c>
      <c r="G3">
        <v>2410</v>
      </c>
      <c r="I3">
        <f>MIN(F3:H3)</f>
        <v>1890</v>
      </c>
    </row>
    <row r="4" spans="1:9" x14ac:dyDescent="0.2">
      <c r="A4" t="s">
        <v>25</v>
      </c>
      <c r="B4" t="s">
        <v>9</v>
      </c>
      <c r="C4">
        <v>154</v>
      </c>
      <c r="D4">
        <v>160</v>
      </c>
      <c r="H4">
        <v>206</v>
      </c>
      <c r="I4">
        <f t="shared" ref="I4:I17" si="0">MIN(F4:H4)</f>
        <v>206</v>
      </c>
    </row>
    <row r="5" spans="1:9" x14ac:dyDescent="0.2">
      <c r="A5" t="s">
        <v>26</v>
      </c>
      <c r="B5" t="s">
        <v>10</v>
      </c>
      <c r="C5">
        <v>378</v>
      </c>
      <c r="D5">
        <v>338</v>
      </c>
      <c r="F5">
        <v>397</v>
      </c>
      <c r="H5">
        <v>363</v>
      </c>
      <c r="I5">
        <f t="shared" si="0"/>
        <v>363</v>
      </c>
    </row>
    <row r="6" spans="1:9" x14ac:dyDescent="0.2">
      <c r="A6" t="s">
        <v>27</v>
      </c>
      <c r="B6" t="s">
        <v>11</v>
      </c>
      <c r="C6">
        <v>196</v>
      </c>
      <c r="D6">
        <v>198</v>
      </c>
      <c r="F6">
        <v>264</v>
      </c>
      <c r="H6">
        <v>219</v>
      </c>
      <c r="I6">
        <f t="shared" si="0"/>
        <v>219</v>
      </c>
    </row>
    <row r="7" spans="1:9" x14ac:dyDescent="0.2">
      <c r="A7" t="s">
        <v>28</v>
      </c>
      <c r="B7" t="s">
        <v>12</v>
      </c>
      <c r="C7">
        <v>84</v>
      </c>
      <c r="D7">
        <v>127</v>
      </c>
      <c r="G7">
        <v>155</v>
      </c>
      <c r="I7">
        <f t="shared" si="0"/>
        <v>155</v>
      </c>
    </row>
    <row r="8" spans="1:9" x14ac:dyDescent="0.2">
      <c r="A8" t="s">
        <v>29</v>
      </c>
      <c r="B8" t="s">
        <v>13</v>
      </c>
      <c r="C8">
        <v>88</v>
      </c>
      <c r="H8">
        <v>135</v>
      </c>
      <c r="I8">
        <f t="shared" si="0"/>
        <v>135</v>
      </c>
    </row>
    <row r="9" spans="1:9" x14ac:dyDescent="0.2">
      <c r="A9" t="s">
        <v>30</v>
      </c>
      <c r="B9" t="s">
        <v>14</v>
      </c>
      <c r="C9">
        <v>177</v>
      </c>
      <c r="I9">
        <f t="shared" si="0"/>
        <v>0</v>
      </c>
    </row>
    <row r="10" spans="1:9" x14ac:dyDescent="0.2">
      <c r="A10" t="s">
        <v>31</v>
      </c>
      <c r="B10" t="s">
        <v>15</v>
      </c>
      <c r="C10">
        <v>156</v>
      </c>
      <c r="D10">
        <v>203</v>
      </c>
      <c r="G10">
        <v>293</v>
      </c>
      <c r="H10">
        <v>269</v>
      </c>
      <c r="I10">
        <f t="shared" si="0"/>
        <v>269</v>
      </c>
    </row>
    <row r="11" spans="1:9" x14ac:dyDescent="0.2">
      <c r="A11" t="s">
        <v>32</v>
      </c>
      <c r="B11" t="s">
        <v>16</v>
      </c>
      <c r="C11">
        <v>154</v>
      </c>
      <c r="G11">
        <v>149</v>
      </c>
      <c r="I11">
        <f t="shared" si="0"/>
        <v>149</v>
      </c>
    </row>
    <row r="12" spans="1:9" x14ac:dyDescent="0.2">
      <c r="A12" t="s">
        <v>33</v>
      </c>
      <c r="B12" t="s">
        <v>17</v>
      </c>
      <c r="C12">
        <v>250</v>
      </c>
      <c r="D12">
        <v>258</v>
      </c>
      <c r="I12">
        <f t="shared" si="0"/>
        <v>0</v>
      </c>
    </row>
    <row r="13" spans="1:9" x14ac:dyDescent="0.2">
      <c r="A13" t="s">
        <v>34</v>
      </c>
      <c r="B13" t="s">
        <v>18</v>
      </c>
      <c r="C13">
        <v>689</v>
      </c>
      <c r="D13">
        <v>710</v>
      </c>
      <c r="H13">
        <v>863</v>
      </c>
      <c r="I13">
        <f t="shared" si="0"/>
        <v>863</v>
      </c>
    </row>
    <row r="14" spans="1:9" x14ac:dyDescent="0.2">
      <c r="A14" t="s">
        <v>35</v>
      </c>
      <c r="B14" t="s">
        <v>19</v>
      </c>
      <c r="H14">
        <v>687</v>
      </c>
      <c r="I14">
        <f t="shared" si="0"/>
        <v>687</v>
      </c>
    </row>
    <row r="15" spans="1:9" x14ac:dyDescent="0.2">
      <c r="A15" t="s">
        <v>36</v>
      </c>
      <c r="B15" t="s">
        <v>20</v>
      </c>
      <c r="C15">
        <v>1417</v>
      </c>
      <c r="I15">
        <f t="shared" si="0"/>
        <v>0</v>
      </c>
    </row>
    <row r="16" spans="1:9" x14ac:dyDescent="0.2">
      <c r="A16" t="s">
        <v>37</v>
      </c>
      <c r="B16" t="s">
        <v>21</v>
      </c>
      <c r="C16">
        <v>677</v>
      </c>
      <c r="D16">
        <v>698</v>
      </c>
      <c r="I16">
        <f t="shared" si="0"/>
        <v>0</v>
      </c>
    </row>
    <row r="17" spans="1:9" x14ac:dyDescent="0.2">
      <c r="A17" t="s">
        <v>38</v>
      </c>
      <c r="B17" t="s">
        <v>22</v>
      </c>
      <c r="C17">
        <v>4900</v>
      </c>
      <c r="D17">
        <v>5019</v>
      </c>
      <c r="I17">
        <f t="shared" si="0"/>
        <v>0</v>
      </c>
    </row>
  </sheetData>
  <pageMargins left="0.7" right="0.7" top="0.75" bottom="0.75" header="0.3" footer="0.3"/>
  <customProperties>
    <customPr name="_pios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workbookViewId="0">
      <selection activeCell="P20" sqref="P5:P20"/>
    </sheetView>
  </sheetViews>
  <sheetFormatPr defaultRowHeight="12.75" x14ac:dyDescent="0.2"/>
  <cols>
    <col min="13" max="14" width="10.140625" bestFit="1" customWidth="1"/>
  </cols>
  <sheetData>
    <row r="1" spans="1:16" x14ac:dyDescent="0.2">
      <c r="A1" t="s">
        <v>49</v>
      </c>
      <c r="E1">
        <v>832</v>
      </c>
      <c r="G1" t="s">
        <v>50</v>
      </c>
    </row>
    <row r="3" spans="1:16" x14ac:dyDescent="0.2">
      <c r="B3" t="s">
        <v>51</v>
      </c>
      <c r="C3" t="s">
        <v>52</v>
      </c>
      <c r="D3" t="s">
        <v>53</v>
      </c>
      <c r="F3" t="s">
        <v>54</v>
      </c>
      <c r="H3" t="s">
        <v>55</v>
      </c>
      <c r="I3" t="s">
        <v>56</v>
      </c>
      <c r="J3" t="s">
        <v>57</v>
      </c>
      <c r="K3" t="s">
        <v>58</v>
      </c>
      <c r="L3" t="s">
        <v>59</v>
      </c>
      <c r="M3" t="s">
        <v>60</v>
      </c>
      <c r="N3" t="s">
        <v>61</v>
      </c>
    </row>
    <row r="5" spans="1:16" x14ac:dyDescent="0.2">
      <c r="A5" t="s">
        <v>62</v>
      </c>
      <c r="B5">
        <v>4000</v>
      </c>
      <c r="C5">
        <v>40284495</v>
      </c>
      <c r="D5">
        <v>4011</v>
      </c>
      <c r="F5" t="s">
        <v>19</v>
      </c>
      <c r="H5">
        <v>620.92999999999995</v>
      </c>
      <c r="I5" t="s">
        <v>63</v>
      </c>
      <c r="J5">
        <v>1</v>
      </c>
      <c r="K5" t="s">
        <v>64</v>
      </c>
      <c r="M5" s="2">
        <v>44466</v>
      </c>
      <c r="N5" s="2">
        <v>2958465</v>
      </c>
      <c r="P5">
        <f>ROUNDUP(H5*120/100,0)</f>
        <v>746</v>
      </c>
    </row>
    <row r="6" spans="1:16" x14ac:dyDescent="0.2">
      <c r="A6" t="s">
        <v>62</v>
      </c>
      <c r="B6">
        <v>4000</v>
      </c>
      <c r="C6">
        <v>40284495</v>
      </c>
      <c r="D6">
        <v>4011</v>
      </c>
      <c r="F6" t="s">
        <v>12</v>
      </c>
      <c r="H6">
        <v>168.12</v>
      </c>
      <c r="I6" t="s">
        <v>63</v>
      </c>
      <c r="J6">
        <v>1</v>
      </c>
      <c r="K6" t="s">
        <v>64</v>
      </c>
      <c r="M6" s="2">
        <v>44466</v>
      </c>
      <c r="N6" s="2">
        <v>2958465</v>
      </c>
      <c r="P6">
        <f t="shared" ref="P6:P20" si="0">ROUNDUP(H6*120/100,0)</f>
        <v>202</v>
      </c>
    </row>
    <row r="7" spans="1:16" x14ac:dyDescent="0.2">
      <c r="A7" t="s">
        <v>62</v>
      </c>
      <c r="B7">
        <v>4000</v>
      </c>
      <c r="C7">
        <v>40284495</v>
      </c>
      <c r="D7">
        <v>4011</v>
      </c>
      <c r="F7" t="s">
        <v>18</v>
      </c>
      <c r="H7">
        <v>714.16</v>
      </c>
      <c r="I7" t="s">
        <v>63</v>
      </c>
      <c r="J7">
        <v>1</v>
      </c>
      <c r="K7" t="s">
        <v>64</v>
      </c>
      <c r="M7" s="2">
        <v>44466</v>
      </c>
      <c r="N7" s="2">
        <v>2958465</v>
      </c>
      <c r="P7">
        <f t="shared" si="0"/>
        <v>857</v>
      </c>
    </row>
    <row r="8" spans="1:16" x14ac:dyDescent="0.2">
      <c r="A8" t="s">
        <v>62</v>
      </c>
      <c r="B8">
        <v>4000</v>
      </c>
      <c r="C8">
        <v>40284495</v>
      </c>
      <c r="D8">
        <v>4011</v>
      </c>
      <c r="F8" t="s">
        <v>20</v>
      </c>
      <c r="H8" s="3">
        <v>1252.6199999999999</v>
      </c>
      <c r="I8" t="s">
        <v>63</v>
      </c>
      <c r="J8">
        <v>1</v>
      </c>
      <c r="K8" t="s">
        <v>64</v>
      </c>
      <c r="M8" s="2">
        <v>44466</v>
      </c>
      <c r="N8" s="2">
        <v>2958465</v>
      </c>
      <c r="P8">
        <f t="shared" si="0"/>
        <v>1504</v>
      </c>
    </row>
    <row r="9" spans="1:16" x14ac:dyDescent="0.2">
      <c r="A9" t="s">
        <v>62</v>
      </c>
      <c r="B9">
        <v>4000</v>
      </c>
      <c r="C9">
        <v>40284495</v>
      </c>
      <c r="D9">
        <v>4011</v>
      </c>
      <c r="F9" t="s">
        <v>9</v>
      </c>
      <c r="H9">
        <v>166.42</v>
      </c>
      <c r="I9" t="s">
        <v>63</v>
      </c>
      <c r="J9">
        <v>1</v>
      </c>
      <c r="K9" t="s">
        <v>64</v>
      </c>
      <c r="M9" s="2">
        <v>44466</v>
      </c>
      <c r="N9" s="2">
        <v>2958465</v>
      </c>
      <c r="P9">
        <f t="shared" si="0"/>
        <v>200</v>
      </c>
    </row>
    <row r="10" spans="1:16" x14ac:dyDescent="0.2">
      <c r="A10" t="s">
        <v>62</v>
      </c>
      <c r="B10">
        <v>4000</v>
      </c>
      <c r="C10">
        <v>40284495</v>
      </c>
      <c r="D10">
        <v>4011</v>
      </c>
      <c r="F10" t="s">
        <v>7</v>
      </c>
      <c r="H10">
        <v>588.41999999999996</v>
      </c>
      <c r="I10" t="s">
        <v>63</v>
      </c>
      <c r="J10">
        <v>1</v>
      </c>
      <c r="K10" t="s">
        <v>64</v>
      </c>
      <c r="M10" s="2">
        <v>44466</v>
      </c>
      <c r="N10" s="2">
        <v>2958465</v>
      </c>
      <c r="P10">
        <f t="shared" si="0"/>
        <v>707</v>
      </c>
    </row>
    <row r="11" spans="1:16" x14ac:dyDescent="0.2">
      <c r="A11" t="s">
        <v>62</v>
      </c>
      <c r="B11">
        <v>4000</v>
      </c>
      <c r="C11">
        <v>40284495</v>
      </c>
      <c r="D11">
        <v>4011</v>
      </c>
      <c r="F11" t="s">
        <v>16</v>
      </c>
      <c r="H11">
        <v>163.76</v>
      </c>
      <c r="I11" t="s">
        <v>63</v>
      </c>
      <c r="J11">
        <v>1</v>
      </c>
      <c r="K11" t="s">
        <v>64</v>
      </c>
      <c r="M11" s="2">
        <v>44466</v>
      </c>
      <c r="N11" s="2">
        <v>2958465</v>
      </c>
      <c r="P11">
        <f t="shared" si="0"/>
        <v>197</v>
      </c>
    </row>
    <row r="12" spans="1:16" x14ac:dyDescent="0.2">
      <c r="A12" t="s">
        <v>62</v>
      </c>
      <c r="B12">
        <v>4000</v>
      </c>
      <c r="C12">
        <v>40284495</v>
      </c>
      <c r="D12">
        <v>4011</v>
      </c>
      <c r="F12" t="s">
        <v>8</v>
      </c>
      <c r="H12" s="3">
        <v>1924.07</v>
      </c>
      <c r="I12" t="s">
        <v>63</v>
      </c>
      <c r="J12">
        <v>1</v>
      </c>
      <c r="K12" t="s">
        <v>64</v>
      </c>
      <c r="M12" s="2">
        <v>44466</v>
      </c>
      <c r="N12" s="2">
        <v>2958465</v>
      </c>
      <c r="P12">
        <f t="shared" si="0"/>
        <v>2309</v>
      </c>
    </row>
    <row r="13" spans="1:16" x14ac:dyDescent="0.2">
      <c r="A13" t="s">
        <v>62</v>
      </c>
      <c r="B13">
        <v>4000</v>
      </c>
      <c r="C13">
        <v>40284495</v>
      </c>
      <c r="D13">
        <v>4011</v>
      </c>
      <c r="F13" t="s">
        <v>14</v>
      </c>
      <c r="H13">
        <v>166.2</v>
      </c>
      <c r="I13" t="s">
        <v>63</v>
      </c>
      <c r="J13">
        <v>1</v>
      </c>
      <c r="K13" t="s">
        <v>64</v>
      </c>
      <c r="M13" s="2">
        <v>44466</v>
      </c>
      <c r="N13" s="2">
        <v>2958465</v>
      </c>
      <c r="P13">
        <f t="shared" si="0"/>
        <v>200</v>
      </c>
    </row>
    <row r="14" spans="1:16" x14ac:dyDescent="0.2">
      <c r="A14" t="s">
        <v>62</v>
      </c>
      <c r="B14">
        <v>4000</v>
      </c>
      <c r="C14">
        <v>40284495</v>
      </c>
      <c r="D14">
        <v>4011</v>
      </c>
      <c r="F14" t="s">
        <v>17</v>
      </c>
      <c r="H14">
        <v>293.29000000000002</v>
      </c>
      <c r="I14" t="s">
        <v>63</v>
      </c>
      <c r="J14">
        <v>1</v>
      </c>
      <c r="K14" t="s">
        <v>64</v>
      </c>
      <c r="M14" s="2">
        <v>44466</v>
      </c>
      <c r="N14" s="2">
        <v>2958465</v>
      </c>
      <c r="P14">
        <f t="shared" si="0"/>
        <v>352</v>
      </c>
    </row>
    <row r="15" spans="1:16" x14ac:dyDescent="0.2">
      <c r="A15" t="s">
        <v>62</v>
      </c>
      <c r="B15">
        <v>4000</v>
      </c>
      <c r="C15">
        <v>40284495</v>
      </c>
      <c r="D15">
        <v>4011</v>
      </c>
      <c r="F15" t="s">
        <v>21</v>
      </c>
      <c r="H15">
        <v>702</v>
      </c>
      <c r="I15" t="s">
        <v>63</v>
      </c>
      <c r="J15">
        <v>1</v>
      </c>
      <c r="K15" t="s">
        <v>64</v>
      </c>
      <c r="M15" s="2">
        <v>44466</v>
      </c>
      <c r="N15" s="2">
        <v>2958465</v>
      </c>
      <c r="P15">
        <f t="shared" si="0"/>
        <v>843</v>
      </c>
    </row>
    <row r="16" spans="1:16" x14ac:dyDescent="0.2">
      <c r="A16" t="s">
        <v>62</v>
      </c>
      <c r="B16">
        <v>4000</v>
      </c>
      <c r="C16">
        <v>40284495</v>
      </c>
      <c r="D16">
        <v>4011</v>
      </c>
      <c r="F16" t="s">
        <v>22</v>
      </c>
      <c r="H16" s="3">
        <v>4820.3100000000004</v>
      </c>
      <c r="I16" t="s">
        <v>63</v>
      </c>
      <c r="J16">
        <v>1</v>
      </c>
      <c r="K16" t="s">
        <v>64</v>
      </c>
      <c r="M16" s="2">
        <v>44466</v>
      </c>
      <c r="N16" s="2">
        <v>2958465</v>
      </c>
      <c r="P16">
        <f t="shared" si="0"/>
        <v>5785</v>
      </c>
    </row>
    <row r="17" spans="1:16" x14ac:dyDescent="0.2">
      <c r="A17" t="s">
        <v>62</v>
      </c>
      <c r="B17">
        <v>4000</v>
      </c>
      <c r="C17">
        <v>40284495</v>
      </c>
      <c r="D17">
        <v>4011</v>
      </c>
      <c r="F17" t="s">
        <v>10</v>
      </c>
      <c r="H17">
        <v>376.99</v>
      </c>
      <c r="I17" t="s">
        <v>63</v>
      </c>
      <c r="J17">
        <v>1</v>
      </c>
      <c r="K17" t="s">
        <v>64</v>
      </c>
      <c r="M17" s="2">
        <v>44466</v>
      </c>
      <c r="N17" s="2">
        <v>2958465</v>
      </c>
      <c r="P17">
        <f t="shared" si="0"/>
        <v>453</v>
      </c>
    </row>
    <row r="18" spans="1:16" x14ac:dyDescent="0.2">
      <c r="A18" t="s">
        <v>62</v>
      </c>
      <c r="B18">
        <v>4000</v>
      </c>
      <c r="C18">
        <v>40284495</v>
      </c>
      <c r="D18">
        <v>4011</v>
      </c>
      <c r="F18" t="s">
        <v>11</v>
      </c>
      <c r="H18">
        <v>220.66</v>
      </c>
      <c r="I18" t="s">
        <v>63</v>
      </c>
      <c r="J18">
        <v>1</v>
      </c>
      <c r="K18" t="s">
        <v>64</v>
      </c>
      <c r="M18" s="2">
        <v>44466</v>
      </c>
      <c r="N18" s="2">
        <v>2958465</v>
      </c>
      <c r="P18">
        <f t="shared" si="0"/>
        <v>265</v>
      </c>
    </row>
    <row r="19" spans="1:16" x14ac:dyDescent="0.2">
      <c r="A19" t="s">
        <v>62</v>
      </c>
      <c r="B19">
        <v>4000</v>
      </c>
      <c r="C19">
        <v>40284495</v>
      </c>
      <c r="D19">
        <v>4011</v>
      </c>
      <c r="F19" t="s">
        <v>13</v>
      </c>
      <c r="H19">
        <v>149.34</v>
      </c>
      <c r="I19" t="s">
        <v>63</v>
      </c>
      <c r="J19">
        <v>1</v>
      </c>
      <c r="K19" t="s">
        <v>64</v>
      </c>
      <c r="M19" s="2">
        <v>44466</v>
      </c>
      <c r="N19" s="2">
        <v>2958465</v>
      </c>
      <c r="P19">
        <f t="shared" si="0"/>
        <v>180</v>
      </c>
    </row>
    <row r="20" spans="1:16" x14ac:dyDescent="0.2">
      <c r="A20" t="s">
        <v>62</v>
      </c>
      <c r="B20">
        <v>4000</v>
      </c>
      <c r="C20">
        <v>40284495</v>
      </c>
      <c r="D20">
        <v>4011</v>
      </c>
      <c r="F20" t="s">
        <v>15</v>
      </c>
      <c r="H20">
        <v>223.53</v>
      </c>
      <c r="I20" t="s">
        <v>63</v>
      </c>
      <c r="J20">
        <v>1</v>
      </c>
      <c r="K20" t="s">
        <v>64</v>
      </c>
      <c r="M20" s="2">
        <v>44466</v>
      </c>
      <c r="N20" s="2">
        <v>2958465</v>
      </c>
      <c r="P20">
        <f t="shared" si="0"/>
        <v>269</v>
      </c>
    </row>
  </sheetData>
  <pageMargins left="0.7" right="0.7" top="0.75" bottom="0.75" header="0.3" footer="0.3"/>
  <customProperties>
    <customPr name="_pios_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activeCell="B45" sqref="B45"/>
    </sheetView>
  </sheetViews>
  <sheetFormatPr defaultRowHeight="12.75" x14ac:dyDescent="0.2"/>
  <cols>
    <col min="1" max="1" width="16.28515625" bestFit="1" customWidth="1"/>
    <col min="2" max="2" width="44.28515625" customWidth="1"/>
    <col min="3" max="3" width="12.85546875" bestFit="1" customWidth="1"/>
    <col min="4" max="4" width="16" bestFit="1" customWidth="1"/>
    <col min="5" max="5" width="22.5703125" bestFit="1" customWidth="1"/>
    <col min="6" max="6" width="16.140625" bestFit="1" customWidth="1"/>
    <col min="7" max="7" width="36.140625" bestFit="1" customWidth="1"/>
    <col min="8" max="8" width="20.85546875" bestFit="1" customWidth="1"/>
    <col min="9" max="9" width="19" bestFit="1" customWidth="1"/>
    <col min="10" max="10" width="27" bestFit="1" customWidth="1"/>
    <col min="11" max="11" width="19.85546875" bestFit="1" customWidth="1"/>
    <col min="12" max="12" width="20.140625" bestFit="1" customWidth="1"/>
    <col min="13" max="13" width="11.28515625" bestFit="1" customWidth="1"/>
    <col min="14" max="14" width="12.28515625" bestFit="1" customWidth="1"/>
    <col min="15" max="15" width="28.42578125" bestFit="1" customWidth="1"/>
  </cols>
  <sheetData>
    <row r="1" spans="1:15" x14ac:dyDescent="0.2">
      <c r="A1" t="s">
        <v>54</v>
      </c>
      <c r="B1" t="s">
        <v>65</v>
      </c>
      <c r="C1" t="s">
        <v>66</v>
      </c>
      <c r="D1" t="s">
        <v>67</v>
      </c>
      <c r="E1" t="s">
        <v>68</v>
      </c>
      <c r="F1" t="s">
        <v>69</v>
      </c>
      <c r="G1" t="s">
        <v>70</v>
      </c>
      <c r="H1" t="s">
        <v>71</v>
      </c>
      <c r="I1" t="s">
        <v>72</v>
      </c>
      <c r="J1" t="s">
        <v>73</v>
      </c>
      <c r="K1" t="s">
        <v>74</v>
      </c>
      <c r="L1" t="s">
        <v>75</v>
      </c>
      <c r="M1" t="s">
        <v>76</v>
      </c>
      <c r="N1" t="s">
        <v>77</v>
      </c>
      <c r="O1" t="s">
        <v>78</v>
      </c>
    </row>
    <row r="2" spans="1:15" x14ac:dyDescent="0.2">
      <c r="A2" t="s">
        <v>15</v>
      </c>
      <c r="B2" t="s">
        <v>79</v>
      </c>
      <c r="C2" t="s">
        <v>4</v>
      </c>
      <c r="D2">
        <v>140.27000000000001</v>
      </c>
      <c r="E2">
        <v>140.27000000000001</v>
      </c>
      <c r="F2" t="s">
        <v>63</v>
      </c>
      <c r="G2">
        <v>1.6</v>
      </c>
      <c r="H2">
        <v>154.16</v>
      </c>
      <c r="I2">
        <v>184.99</v>
      </c>
      <c r="J2" t="s">
        <v>63</v>
      </c>
      <c r="K2">
        <v>190.54</v>
      </c>
      <c r="L2">
        <v>240.49</v>
      </c>
      <c r="M2" s="2">
        <v>44462</v>
      </c>
      <c r="N2" s="2">
        <v>2958465</v>
      </c>
      <c r="O2">
        <v>9</v>
      </c>
    </row>
    <row r="3" spans="1:15" x14ac:dyDescent="0.2">
      <c r="A3" t="s">
        <v>10</v>
      </c>
      <c r="B3" t="s">
        <v>80</v>
      </c>
      <c r="C3" t="s">
        <v>39</v>
      </c>
      <c r="D3">
        <v>269.48</v>
      </c>
      <c r="E3">
        <v>252.48</v>
      </c>
      <c r="F3" t="s">
        <v>63</v>
      </c>
      <c r="G3">
        <v>2.98</v>
      </c>
      <c r="H3">
        <v>259.99</v>
      </c>
      <c r="I3">
        <v>311.99</v>
      </c>
      <c r="J3" t="s">
        <v>63</v>
      </c>
      <c r="K3">
        <v>374.39</v>
      </c>
      <c r="L3">
        <v>499.18</v>
      </c>
      <c r="M3" s="2">
        <v>44458</v>
      </c>
      <c r="N3" s="2">
        <v>2958465</v>
      </c>
      <c r="O3">
        <v>1</v>
      </c>
    </row>
    <row r="4" spans="1:15" x14ac:dyDescent="0.2">
      <c r="A4" t="s">
        <v>11</v>
      </c>
      <c r="B4" t="s">
        <v>81</v>
      </c>
      <c r="C4" t="s">
        <v>40</v>
      </c>
      <c r="D4">
        <v>140.27000000000001</v>
      </c>
      <c r="E4">
        <v>171.72</v>
      </c>
      <c r="F4" t="s">
        <v>63</v>
      </c>
      <c r="G4">
        <v>1.93</v>
      </c>
      <c r="H4">
        <v>152.18</v>
      </c>
      <c r="I4">
        <v>182.62</v>
      </c>
      <c r="J4" t="s">
        <v>63</v>
      </c>
      <c r="K4">
        <v>219.14</v>
      </c>
      <c r="L4">
        <v>292.19</v>
      </c>
      <c r="M4" s="2">
        <v>44137</v>
      </c>
      <c r="N4" s="2">
        <v>2958465</v>
      </c>
      <c r="O4">
        <v>6</v>
      </c>
    </row>
    <row r="5" spans="1:15" x14ac:dyDescent="0.2">
      <c r="A5" t="s">
        <v>13</v>
      </c>
      <c r="B5" t="s">
        <v>82</v>
      </c>
      <c r="C5" t="s">
        <v>4</v>
      </c>
      <c r="D5">
        <v>69.709999999999994</v>
      </c>
      <c r="E5">
        <v>71.41</v>
      </c>
      <c r="F5" t="s">
        <v>63</v>
      </c>
      <c r="G5">
        <v>0.83</v>
      </c>
      <c r="H5">
        <v>85.34</v>
      </c>
      <c r="I5">
        <v>102.41</v>
      </c>
      <c r="J5" t="s">
        <v>63</v>
      </c>
      <c r="K5">
        <v>105.48</v>
      </c>
      <c r="L5">
        <v>133.13</v>
      </c>
      <c r="M5" s="2">
        <v>44462</v>
      </c>
      <c r="N5" s="2">
        <v>2958465</v>
      </c>
      <c r="O5">
        <v>4</v>
      </c>
    </row>
    <row r="6" spans="1:15" x14ac:dyDescent="0.2">
      <c r="A6" t="s">
        <v>8</v>
      </c>
      <c r="B6" t="s">
        <v>83</v>
      </c>
      <c r="C6" t="s">
        <v>5</v>
      </c>
      <c r="D6" s="3">
        <v>1434.12</v>
      </c>
      <c r="E6" s="3">
        <v>1453.67</v>
      </c>
      <c r="F6" t="s">
        <v>63</v>
      </c>
      <c r="G6">
        <v>16.66</v>
      </c>
      <c r="H6" s="3">
        <v>1514.71</v>
      </c>
      <c r="I6" s="3">
        <v>1817.65</v>
      </c>
      <c r="J6" t="s">
        <v>63</v>
      </c>
      <c r="K6" s="3">
        <v>1872.18</v>
      </c>
      <c r="L6" s="3">
        <v>2362.94</v>
      </c>
      <c r="M6" s="2">
        <v>44475</v>
      </c>
      <c r="N6" s="2">
        <v>2958465</v>
      </c>
      <c r="O6">
        <v>2</v>
      </c>
    </row>
    <row r="7" spans="1:15" x14ac:dyDescent="0.2">
      <c r="A7" t="s">
        <v>22</v>
      </c>
      <c r="B7" t="s">
        <v>84</v>
      </c>
      <c r="C7" t="s">
        <v>42</v>
      </c>
      <c r="D7" s="3">
        <v>3589.12</v>
      </c>
      <c r="E7" s="3">
        <v>3673.28</v>
      </c>
      <c r="F7" t="s">
        <v>63</v>
      </c>
      <c r="G7">
        <v>43.06</v>
      </c>
      <c r="H7" s="3">
        <v>3922.36</v>
      </c>
      <c r="I7" s="3">
        <v>4707</v>
      </c>
      <c r="J7" t="s">
        <v>63</v>
      </c>
      <c r="K7" s="3">
        <v>5177.5200000000004</v>
      </c>
      <c r="L7" s="3">
        <v>5883.54</v>
      </c>
      <c r="M7" s="2">
        <v>44461</v>
      </c>
      <c r="N7" s="2">
        <v>2958465</v>
      </c>
      <c r="O7">
        <v>4</v>
      </c>
    </row>
    <row r="8" spans="1:15" x14ac:dyDescent="0.2">
      <c r="A8" t="s">
        <v>7</v>
      </c>
      <c r="B8" t="s">
        <v>85</v>
      </c>
      <c r="C8" t="s">
        <v>5</v>
      </c>
      <c r="D8">
        <v>409.75</v>
      </c>
      <c r="E8">
        <v>447.15</v>
      </c>
      <c r="F8" t="s">
        <v>63</v>
      </c>
      <c r="G8">
        <v>4.82</v>
      </c>
      <c r="H8">
        <v>476.07</v>
      </c>
      <c r="I8">
        <v>571.28</v>
      </c>
      <c r="J8" t="s">
        <v>63</v>
      </c>
      <c r="K8">
        <v>588.41999999999996</v>
      </c>
      <c r="L8">
        <v>742.67</v>
      </c>
      <c r="M8" s="2">
        <v>44475</v>
      </c>
      <c r="N8" s="2">
        <v>2958465</v>
      </c>
      <c r="O8">
        <v>6</v>
      </c>
    </row>
    <row r="9" spans="1:15" x14ac:dyDescent="0.2">
      <c r="A9" t="s">
        <v>12</v>
      </c>
      <c r="B9" t="s">
        <v>86</v>
      </c>
      <c r="C9" t="s">
        <v>3</v>
      </c>
      <c r="D9">
        <v>84.16</v>
      </c>
      <c r="E9">
        <v>90.96</v>
      </c>
      <c r="F9" t="s">
        <v>63</v>
      </c>
      <c r="G9">
        <v>1.04</v>
      </c>
      <c r="H9">
        <v>96.07</v>
      </c>
      <c r="I9">
        <v>115.28</v>
      </c>
      <c r="J9" t="s">
        <v>63</v>
      </c>
      <c r="K9">
        <v>118.74</v>
      </c>
      <c r="L9">
        <v>149.87</v>
      </c>
      <c r="M9" s="2">
        <v>44462</v>
      </c>
      <c r="N9" s="2">
        <v>2958465</v>
      </c>
      <c r="O9">
        <v>3</v>
      </c>
    </row>
    <row r="10" spans="1:15" x14ac:dyDescent="0.2">
      <c r="A10" t="s">
        <v>9</v>
      </c>
      <c r="B10" t="s">
        <v>87</v>
      </c>
      <c r="C10" t="s">
        <v>5</v>
      </c>
      <c r="D10">
        <v>113.06</v>
      </c>
      <c r="E10">
        <v>114.76</v>
      </c>
      <c r="F10" t="s">
        <v>63</v>
      </c>
      <c r="G10">
        <v>1.34</v>
      </c>
      <c r="H10">
        <v>121.24</v>
      </c>
      <c r="I10">
        <v>145.49</v>
      </c>
      <c r="J10" t="s">
        <v>63</v>
      </c>
      <c r="K10">
        <v>149.86000000000001</v>
      </c>
      <c r="L10">
        <v>189.13</v>
      </c>
      <c r="M10" s="2">
        <v>44475</v>
      </c>
      <c r="N10" s="2">
        <v>2958465</v>
      </c>
      <c r="O10">
        <v>9</v>
      </c>
    </row>
    <row r="11" spans="1:15" x14ac:dyDescent="0.2">
      <c r="A11" t="s">
        <v>18</v>
      </c>
      <c r="B11" t="s">
        <v>88</v>
      </c>
      <c r="C11" t="s">
        <v>41</v>
      </c>
      <c r="D11">
        <v>599.32000000000005</v>
      </c>
      <c r="E11">
        <v>627.37</v>
      </c>
      <c r="F11" t="s">
        <v>63</v>
      </c>
      <c r="G11">
        <v>7.21</v>
      </c>
      <c r="H11">
        <v>549.35</v>
      </c>
      <c r="I11">
        <v>659.22</v>
      </c>
      <c r="J11" t="s">
        <v>63</v>
      </c>
      <c r="K11">
        <v>764.7</v>
      </c>
      <c r="L11">
        <v>889.94</v>
      </c>
      <c r="M11" s="2">
        <v>44314</v>
      </c>
      <c r="N11" s="2">
        <v>2958465</v>
      </c>
      <c r="O11">
        <v>3</v>
      </c>
    </row>
    <row r="12" spans="1:15" x14ac:dyDescent="0.2">
      <c r="A12" t="s">
        <v>20</v>
      </c>
      <c r="B12" t="s">
        <v>89</v>
      </c>
      <c r="C12" t="s">
        <v>2</v>
      </c>
      <c r="D12">
        <v>975.06</v>
      </c>
      <c r="E12" s="3">
        <v>1009.92</v>
      </c>
      <c r="F12" t="s">
        <v>63</v>
      </c>
      <c r="G12">
        <v>11.69</v>
      </c>
      <c r="H12" s="3">
        <v>1041.3699999999999</v>
      </c>
      <c r="I12" s="3">
        <v>1249.6500000000001</v>
      </c>
      <c r="J12" t="s">
        <v>63</v>
      </c>
      <c r="K12" s="3">
        <v>1399.6</v>
      </c>
      <c r="L12" s="3">
        <v>1624.54</v>
      </c>
      <c r="M12" s="2">
        <v>44471</v>
      </c>
      <c r="N12" s="2">
        <v>2958465</v>
      </c>
      <c r="O12">
        <v>3</v>
      </c>
    </row>
    <row r="13" spans="1:15" x14ac:dyDescent="0.2">
      <c r="A13" t="s">
        <v>14</v>
      </c>
      <c r="B13" t="s">
        <v>30</v>
      </c>
      <c r="C13" t="s">
        <v>1</v>
      </c>
      <c r="D13">
        <v>70.56</v>
      </c>
      <c r="E13">
        <v>70.56</v>
      </c>
      <c r="F13" t="s">
        <v>63</v>
      </c>
      <c r="G13">
        <v>0.83</v>
      </c>
      <c r="H13">
        <v>93.51</v>
      </c>
      <c r="I13">
        <v>112.21</v>
      </c>
      <c r="J13" t="s">
        <v>63</v>
      </c>
      <c r="K13">
        <v>157.09</v>
      </c>
      <c r="L13">
        <v>224.42</v>
      </c>
      <c r="M13" s="2">
        <v>44351</v>
      </c>
      <c r="N13" s="2">
        <v>2958465</v>
      </c>
      <c r="O13">
        <v>6</v>
      </c>
    </row>
    <row r="14" spans="1:15" x14ac:dyDescent="0.2">
      <c r="A14" t="s">
        <v>16</v>
      </c>
      <c r="B14" t="s">
        <v>90</v>
      </c>
      <c r="C14" t="s">
        <v>6</v>
      </c>
      <c r="D14">
        <v>94.36</v>
      </c>
      <c r="E14">
        <v>94.36</v>
      </c>
      <c r="F14" t="s">
        <v>63</v>
      </c>
      <c r="G14">
        <v>1.1100000000000001</v>
      </c>
      <c r="H14">
        <v>93.58</v>
      </c>
      <c r="I14">
        <v>112.3</v>
      </c>
      <c r="J14" t="s">
        <v>63</v>
      </c>
      <c r="K14">
        <v>157.21</v>
      </c>
      <c r="L14">
        <v>224.59</v>
      </c>
      <c r="M14" s="2">
        <v>44406</v>
      </c>
      <c r="N14" s="2">
        <v>2958465</v>
      </c>
      <c r="O14">
        <v>9</v>
      </c>
    </row>
    <row r="15" spans="1:15" x14ac:dyDescent="0.2">
      <c r="A15" t="s">
        <v>19</v>
      </c>
      <c r="B15" t="s">
        <v>91</v>
      </c>
      <c r="C15" t="s">
        <v>41</v>
      </c>
      <c r="D15">
        <v>467.56</v>
      </c>
      <c r="E15">
        <v>467.56</v>
      </c>
      <c r="F15" t="s">
        <v>63</v>
      </c>
      <c r="G15">
        <v>5.5</v>
      </c>
      <c r="H15">
        <v>477.64</v>
      </c>
      <c r="I15">
        <v>573.16999999999996</v>
      </c>
      <c r="J15" t="s">
        <v>63</v>
      </c>
      <c r="K15">
        <v>664.87</v>
      </c>
      <c r="L15">
        <v>773.77</v>
      </c>
      <c r="M15" s="2">
        <v>44431</v>
      </c>
      <c r="N15" s="2">
        <v>2958465</v>
      </c>
      <c r="O15">
        <v>2</v>
      </c>
    </row>
    <row r="16" spans="1:15" x14ac:dyDescent="0.2">
      <c r="A16" t="s">
        <v>17</v>
      </c>
      <c r="B16" t="s">
        <v>92</v>
      </c>
      <c r="C16" t="s">
        <v>1</v>
      </c>
      <c r="D16">
        <v>198.92</v>
      </c>
      <c r="E16">
        <v>199.77</v>
      </c>
      <c r="F16" t="s">
        <v>63</v>
      </c>
      <c r="G16">
        <v>2.33</v>
      </c>
      <c r="H16">
        <v>202.27</v>
      </c>
      <c r="I16">
        <v>242.72</v>
      </c>
      <c r="J16" t="s">
        <v>63</v>
      </c>
      <c r="K16">
        <v>250.01</v>
      </c>
      <c r="L16">
        <v>315.54000000000002</v>
      </c>
      <c r="M16" s="2">
        <v>44414</v>
      </c>
      <c r="N16" s="2">
        <v>2958465</v>
      </c>
      <c r="O16">
        <v>6</v>
      </c>
    </row>
    <row r="17" spans="1:15" x14ac:dyDescent="0.2">
      <c r="A17" t="s">
        <v>21</v>
      </c>
      <c r="B17" t="s">
        <v>37</v>
      </c>
      <c r="C17" t="s">
        <v>1</v>
      </c>
      <c r="D17">
        <v>476.06</v>
      </c>
      <c r="E17">
        <v>569.57000000000005</v>
      </c>
      <c r="F17" t="s">
        <v>63</v>
      </c>
      <c r="G17">
        <v>6.37</v>
      </c>
      <c r="H17">
        <v>540</v>
      </c>
      <c r="I17">
        <v>648</v>
      </c>
      <c r="J17" t="s">
        <v>63</v>
      </c>
      <c r="K17">
        <v>751.68</v>
      </c>
      <c r="L17">
        <v>874.8</v>
      </c>
      <c r="M17" s="2">
        <v>44461</v>
      </c>
      <c r="N17" s="2">
        <v>2958465</v>
      </c>
      <c r="O17">
        <v>3</v>
      </c>
    </row>
    <row r="18" spans="1:15" x14ac:dyDescent="0.2">
      <c r="E18" s="3">
        <v>9454.81</v>
      </c>
      <c r="F18" t="s">
        <v>63</v>
      </c>
      <c r="H18" s="3">
        <v>9779.84</v>
      </c>
      <c r="I18" s="3">
        <v>11735.98</v>
      </c>
      <c r="J18" t="s">
        <v>63</v>
      </c>
      <c r="L18" s="3">
        <v>15420.74</v>
      </c>
      <c r="O18">
        <v>76</v>
      </c>
    </row>
  </sheetData>
  <pageMargins left="0.7" right="0.7" top="0.75" bottom="0.75" header="0.3" footer="0.3"/>
  <customProperties>
    <customPr name="_pios_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Позиции</vt:lpstr>
      <vt:lpstr>мониторинг цен</vt:lpstr>
      <vt:lpstr>текущ цены</vt:lpstr>
      <vt:lpstr>баланс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*</cp:lastModifiedBy>
  <cp:lastPrinted>2022-11-25T06:46:24Z</cp:lastPrinted>
  <dcterms:created xsi:type="dcterms:W3CDTF">2021-02-02T14:52:52Z</dcterms:created>
  <dcterms:modified xsi:type="dcterms:W3CDTF">2022-11-28T13:47:51Z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ТЦП 2102 15 - 03 15 согл_.xlsx</vt:lpwstr>
  </property>
  <property fmtid="{D5CDD505-2E9C-101B-9397-08002B2CF9AE}" pid="3" name="CustomUiType">
    <vt:lpwstr>2</vt:lpwstr>
  </property>
</Properties>
</file>